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5"/>
  <workbookPr/>
  <mc:AlternateContent xmlns:mc="http://schemas.openxmlformats.org/markup-compatibility/2006">
    <mc:Choice Requires="x15">
      <x15ac:absPath xmlns:x15ac="http://schemas.microsoft.com/office/spreadsheetml/2010/11/ac" url="/Users/christian/Downloads/"/>
    </mc:Choice>
  </mc:AlternateContent>
  <xr:revisionPtr revIDLastSave="0" documentId="13_ncr:1_{CC5D1590-98F9-E843-96D0-88FF36653C8E}" xr6:coauthVersionLast="47" xr6:coauthVersionMax="47" xr10:uidLastSave="{00000000-0000-0000-0000-000000000000}"/>
  <bookViews>
    <workbookView xWindow="0" yWindow="500" windowWidth="34340" windowHeight="22420" xr2:uid="{00000000-000D-0000-FFFF-FFFF00000000}"/>
  </bookViews>
  <sheets>
    <sheet name="Masse" sheetId="1" r:id="rId1"/>
    <sheet name="Retrait essence" sheetId="2" r:id="rId2"/>
  </sheets>
  <definedNames>
    <definedName name="_xlnm.Print_Area" localSheetId="0">Masse!$A$1:$J$68</definedName>
    <definedName name="_xlnm.Print_Area" localSheetId="1">'Retrait essence'!$A$1:$G$50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H24" i="1"/>
  <c r="D67" i="1" l="1"/>
  <c r="D60" i="1"/>
  <c r="I1" i="1"/>
  <c r="H23" i="1" l="1"/>
  <c r="F22" i="1"/>
  <c r="H21" i="1"/>
  <c r="H20" i="1"/>
  <c r="H18" i="1"/>
  <c r="F25" i="1" l="1"/>
  <c r="G50" i="1" s="1"/>
  <c r="H22" i="1"/>
  <c r="H25" i="1" s="1"/>
  <c r="G49" i="1" l="1"/>
  <c r="G25" i="1"/>
  <c r="F51" i="1" l="1"/>
  <c r="F5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m415872</author>
    <author>Dominique</author>
  </authors>
  <commentList>
    <comment ref="F18" authorId="0" shapeId="0" xr:uid="{00000000-0006-0000-0000-000001000000}">
      <text>
        <r>
          <rPr>
            <sz val="8"/>
            <color indexed="81"/>
            <rFont val="Tahoma"/>
            <family val="2"/>
          </rPr>
          <t>Huile et Essence résiduelle comprises dans la masse à vide.</t>
        </r>
        <r>
          <rPr>
            <sz val="8"/>
            <color indexed="81"/>
            <rFont val="Tahoma"/>
            <family val="2"/>
          </rPr>
          <t xml:space="preserve">
Ou 306 Kg</t>
        </r>
      </text>
    </comment>
    <comment ref="H18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=Masse X Levier</t>
        </r>
      </text>
    </comment>
    <comment ref="H20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= Masse X Levier</t>
        </r>
      </text>
    </comment>
    <comment ref="H21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= Masse X Levier</t>
        </r>
      </text>
    </comment>
    <comment ref="F22" authorId="1" shapeId="0" xr:uid="{00000000-0006-0000-0000-000005000000}">
      <text>
        <r>
          <rPr>
            <sz val="9"/>
            <color rgb="FF000000"/>
            <rFont val="Tahoma"/>
            <family val="2"/>
          </rPr>
          <t xml:space="preserve">Densitée essence = 0,72
</t>
        </r>
      </text>
    </comment>
    <comment ref="H22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= Masse X Levier</t>
        </r>
      </text>
    </comment>
    <comment ref="H23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= Masse X Levier</t>
        </r>
      </text>
    </comment>
    <comment ref="F25" authorId="1" shapeId="0" xr:uid="{00000000-0006-0000-0000-000008000000}">
      <text>
        <r>
          <rPr>
            <b/>
            <sz val="9"/>
            <color rgb="FF000000"/>
            <rFont val="Tahoma"/>
            <family val="2"/>
          </rPr>
          <t>= Somme des Masses</t>
        </r>
      </text>
    </comment>
    <comment ref="G25" authorId="1" shapeId="0" xr:uid="{00000000-0006-0000-0000-000009000000}">
      <text>
        <r>
          <rPr>
            <sz val="9"/>
            <color rgb="FF000000"/>
            <rFont val="Tahoma"/>
            <family val="2"/>
          </rPr>
          <t xml:space="preserve">=Total des Moments / Masse Totale
</t>
        </r>
      </text>
    </comment>
    <comment ref="H25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>= Somme des Moments</t>
        </r>
      </text>
    </comment>
  </commentList>
</comments>
</file>

<file path=xl/sharedStrings.xml><?xml version="1.0" encoding="utf-8"?>
<sst xmlns="http://schemas.openxmlformats.org/spreadsheetml/2006/main" count="30" uniqueCount="26">
  <si>
    <t>Litres</t>
  </si>
  <si>
    <t>Masses kg</t>
  </si>
  <si>
    <t>Leviers m</t>
  </si>
  <si>
    <t>Moments m.kg</t>
  </si>
  <si>
    <t>Pilote</t>
  </si>
  <si>
    <t>Co-pilote</t>
  </si>
  <si>
    <t>Porte-ducument F-JXOE</t>
  </si>
  <si>
    <t>Porte-ducument pilote</t>
  </si>
  <si>
    <t>Casque pilote</t>
  </si>
  <si>
    <t>Casque co-pilote</t>
  </si>
  <si>
    <t xml:space="preserve">    - Roulage</t>
  </si>
  <si>
    <t xml:space="preserve">    - Vol 30 mn</t>
  </si>
  <si>
    <t>Délestage :</t>
  </si>
  <si>
    <t xml:space="preserve">    - Vol 15 mn</t>
  </si>
  <si>
    <t xml:space="preserve">    - Réserve de sécurité</t>
  </si>
  <si>
    <t>L</t>
  </si>
  <si>
    <r>
      <t>Essence SP98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(</t>
    </r>
    <r>
      <rPr>
        <b/>
        <sz val="11"/>
        <color indexed="10"/>
        <rFont val="Arial"/>
        <family val="2"/>
      </rPr>
      <t>60 L</t>
    </r>
    <r>
      <rPr>
        <b/>
        <sz val="11"/>
        <rFont val="Arial"/>
        <family val="2"/>
      </rPr>
      <t xml:space="preserve"> max</t>
    </r>
    <r>
      <rPr>
        <sz val="11"/>
        <rFont val="Arial"/>
        <family val="2"/>
      </rPr>
      <t>)</t>
    </r>
  </si>
  <si>
    <r>
      <t>Bagages</t>
    </r>
    <r>
      <rPr>
        <sz val="11"/>
        <color indexed="62"/>
        <rFont val="Arial"/>
        <family val="2"/>
      </rPr>
      <t xml:space="preserve"> </t>
    </r>
    <r>
      <rPr>
        <sz val="11"/>
        <rFont val="Arial"/>
        <family val="2"/>
      </rPr>
      <t>(</t>
    </r>
    <r>
      <rPr>
        <b/>
        <sz val="11"/>
        <color rgb="FFFF0000"/>
        <rFont val="Arial"/>
        <family val="2"/>
      </rPr>
      <t>1</t>
    </r>
    <r>
      <rPr>
        <b/>
        <sz val="11"/>
        <color indexed="10"/>
        <rFont val="Arial"/>
        <family val="2"/>
      </rPr>
      <t>0 kg</t>
    </r>
    <r>
      <rPr>
        <b/>
        <sz val="11"/>
        <rFont val="Arial"/>
        <family val="2"/>
      </rPr>
      <t xml:space="preserve"> max</t>
    </r>
    <r>
      <rPr>
        <sz val="11"/>
        <rFont val="Arial"/>
        <family val="2"/>
      </rPr>
      <t>)</t>
    </r>
  </si>
  <si>
    <t>Masse totale  (472,5 kg max)</t>
  </si>
  <si>
    <r>
      <t>Masses &amp; Centrage :  SUPER GUEPARD 912 S</t>
    </r>
    <r>
      <rPr>
        <sz val="18"/>
        <color indexed="62"/>
        <rFont val="Arial"/>
        <family val="2"/>
      </rPr>
      <t xml:space="preserve"> </t>
    </r>
    <r>
      <rPr>
        <b/>
        <sz val="18"/>
        <color indexed="62"/>
        <rFont val="Arial"/>
        <family val="2"/>
      </rPr>
      <t>(100 CV) F-JXOE</t>
    </r>
  </si>
  <si>
    <t xml:space="preserve">Ne modifier que les chiffres sur  fond  jaune </t>
  </si>
  <si>
    <t>Hamac</t>
  </si>
  <si>
    <t>Roue avant</t>
  </si>
  <si>
    <t>Train principal</t>
  </si>
  <si>
    <t>Graphique MASSE CENTRAGE (ou Limites de centrage) (Selon RAPPORT DE PESEE du 31/01/2025)</t>
  </si>
  <si>
    <t>RETRAIT ESSENCE DU SUPER GUEPARD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</si>
</sst>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.00\ &quot;m&quot;"/>
    <numFmt numFmtId="165" formatCode="00.00&quot; m.kg&quot;"/>
    <numFmt numFmtId="166" formatCode="00.000&quot; m.kg&quot;"/>
    <numFmt numFmtId="167" formatCode="00&quot; l&quot;"/>
    <numFmt numFmtId="168" formatCode="0.0&quot; kg&quot;"/>
    <numFmt numFmtId="169" formatCode="0.0000\ &quot;m&quot;"/>
    <numFmt numFmtId="170" formatCode="00&quot; kg&quot;"/>
    <numFmt numFmtId="171" formatCode="0.000\ &quot;m&quot;"/>
    <numFmt numFmtId="172" formatCode="0.0"/>
    <numFmt numFmtId="173" formatCode="0.000"/>
  </numFmts>
  <fonts count="4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10"/>
      <name val="Arial"/>
      <family val="2"/>
    </font>
    <font>
      <b/>
      <sz val="8"/>
      <color indexed="10"/>
      <name val="Geneva"/>
      <family val="2"/>
    </font>
    <font>
      <b/>
      <sz val="8"/>
      <name val="Geneva"/>
      <family val="2"/>
    </font>
    <font>
      <sz val="8"/>
      <color indexed="10"/>
      <name val="Geneva"/>
      <family val="2"/>
    </font>
    <font>
      <i/>
      <sz val="10"/>
      <name val="Arial"/>
      <family val="2"/>
    </font>
    <font>
      <i/>
      <sz val="9"/>
      <name val="Arial"/>
      <family val="2"/>
    </font>
    <font>
      <b/>
      <sz val="11"/>
      <color indexed="1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sz val="11"/>
      <color indexed="10"/>
      <name val="Arial"/>
      <family val="2"/>
    </font>
    <font>
      <b/>
      <sz val="11"/>
      <color rgb="FFFF0000"/>
      <name val="Arial"/>
      <family val="2"/>
    </font>
    <font>
      <b/>
      <sz val="12"/>
      <name val="Arial"/>
      <family val="2"/>
    </font>
    <font>
      <b/>
      <i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1"/>
      <color indexed="62"/>
      <name val="Arial"/>
      <family val="2"/>
    </font>
    <font>
      <b/>
      <sz val="9"/>
      <color indexed="10"/>
      <name val="Geneva"/>
      <family val="2"/>
    </font>
    <font>
      <b/>
      <i/>
      <sz val="18"/>
      <color indexed="62"/>
      <name val="Arial"/>
      <family val="2"/>
    </font>
    <font>
      <sz val="18"/>
      <color indexed="62"/>
      <name val="Arial"/>
      <family val="2"/>
    </font>
    <font>
      <b/>
      <sz val="18"/>
      <color indexed="62"/>
      <name val="Arial"/>
      <family val="2"/>
    </font>
    <font>
      <b/>
      <sz val="18"/>
      <color indexed="18"/>
      <name val="Arial"/>
      <family val="2"/>
    </font>
    <font>
      <b/>
      <sz val="16"/>
      <color indexed="18"/>
      <name val="Arial"/>
      <family val="2"/>
    </font>
    <font>
      <b/>
      <sz val="16"/>
      <color theme="0"/>
      <name val="Arial"/>
      <family val="2"/>
    </font>
    <font>
      <sz val="16"/>
      <color theme="0"/>
      <name val="Calibri"/>
      <family val="2"/>
      <scheme val="minor"/>
    </font>
    <font>
      <b/>
      <sz val="16"/>
      <color indexed="8"/>
      <name val="Arial"/>
      <family val="2"/>
    </font>
    <font>
      <sz val="12"/>
      <color indexed="8"/>
      <name val="Arial"/>
      <family val="2"/>
    </font>
    <font>
      <b/>
      <sz val="12"/>
      <color rgb="FFFF0000"/>
      <name val="Arial"/>
      <family val="2"/>
    </font>
    <font>
      <b/>
      <sz val="18"/>
      <color theme="1"/>
      <name val="Calibri"/>
      <family val="2"/>
      <scheme val="minor"/>
    </font>
    <font>
      <sz val="9"/>
      <color rgb="FF000000"/>
      <name val="Tahoma"/>
      <family val="2"/>
    </font>
    <font>
      <b/>
      <sz val="9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166" fontId="10" fillId="0" borderId="0" xfId="0" applyNumberFormat="1" applyFont="1" applyAlignment="1">
      <alignment horizontal="center" vertical="center"/>
    </xf>
    <xf numFmtId="166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horizontal="centerContinuous"/>
    </xf>
    <xf numFmtId="0" fontId="1" fillId="0" borderId="0" xfId="0" applyFont="1" applyAlignment="1">
      <alignment vertical="center"/>
    </xf>
    <xf numFmtId="170" fontId="14" fillId="0" borderId="0" xfId="0" applyNumberFormat="1" applyFont="1" applyAlignment="1">
      <alignment horizontal="center" vertical="center"/>
    </xf>
    <xf numFmtId="171" fontId="14" fillId="0" borderId="0" xfId="0" applyNumberFormat="1" applyFont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168" fontId="11" fillId="3" borderId="7" xfId="0" applyNumberFormat="1" applyFont="1" applyFill="1" applyBorder="1" applyAlignment="1" applyProtection="1">
      <alignment horizontal="center" vertical="center"/>
      <protection locked="0"/>
    </xf>
    <xf numFmtId="14" fontId="20" fillId="0" borderId="0" xfId="0" applyNumberFormat="1" applyFont="1"/>
    <xf numFmtId="0" fontId="12" fillId="0" borderId="0" xfId="0" applyFont="1"/>
    <xf numFmtId="168" fontId="16" fillId="0" borderId="0" xfId="0" applyNumberFormat="1" applyFont="1"/>
    <xf numFmtId="0" fontId="21" fillId="0" borderId="0" xfId="0" applyFont="1"/>
    <xf numFmtId="168" fontId="19" fillId="0" borderId="0" xfId="0" applyNumberFormat="1" applyFont="1"/>
    <xf numFmtId="172" fontId="21" fillId="0" borderId="0" xfId="0" applyNumberFormat="1" applyFont="1"/>
    <xf numFmtId="172" fontId="19" fillId="0" borderId="0" xfId="0" applyNumberFormat="1" applyFont="1"/>
    <xf numFmtId="0" fontId="22" fillId="0" borderId="1" xfId="0" applyFont="1" applyBorder="1" applyAlignment="1">
      <alignment vertical="center"/>
    </xf>
    <xf numFmtId="0" fontId="0" fillId="0" borderId="2" xfId="0" applyBorder="1" applyAlignment="1">
      <alignment horizontal="centerContinuous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Continuous"/>
    </xf>
    <xf numFmtId="0" fontId="22" fillId="0" borderId="7" xfId="0" applyFont="1" applyBorder="1" applyAlignment="1">
      <alignment vertical="center"/>
    </xf>
    <xf numFmtId="164" fontId="24" fillId="0" borderId="8" xfId="0" applyNumberFormat="1" applyFont="1" applyBorder="1" applyAlignment="1">
      <alignment horizontal="center" vertical="center"/>
    </xf>
    <xf numFmtId="165" fontId="24" fillId="0" borderId="9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168" fontId="23" fillId="0" borderId="7" xfId="0" applyNumberFormat="1" applyFont="1" applyBorder="1" applyAlignment="1">
      <alignment horizontal="center" vertical="center"/>
    </xf>
    <xf numFmtId="0" fontId="0" fillId="0" borderId="6" xfId="0" applyBorder="1"/>
    <xf numFmtId="165" fontId="27" fillId="0" borderId="13" xfId="0" applyNumberFormat="1" applyFont="1" applyBorder="1" applyAlignment="1">
      <alignment horizontal="center" vertical="center"/>
    </xf>
    <xf numFmtId="0" fontId="29" fillId="0" borderId="0" xfId="0" applyFont="1"/>
    <xf numFmtId="0" fontId="23" fillId="0" borderId="5" xfId="0" applyFont="1" applyBorder="1" applyAlignment="1">
      <alignment vertical="center"/>
    </xf>
    <xf numFmtId="0" fontId="31" fillId="0" borderId="0" xfId="0" applyFont="1"/>
    <xf numFmtId="173" fontId="28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173" fontId="28" fillId="0" borderId="14" xfId="0" applyNumberFormat="1" applyFont="1" applyBorder="1" applyAlignment="1">
      <alignment horizontal="center" vertical="center"/>
    </xf>
    <xf numFmtId="168" fontId="23" fillId="0" borderId="15" xfId="0" applyNumberFormat="1" applyFont="1" applyBorder="1" applyAlignment="1">
      <alignment horizontal="center" vertical="center"/>
    </xf>
    <xf numFmtId="168" fontId="36" fillId="3" borderId="18" xfId="0" applyNumberFormat="1" applyFont="1" applyFill="1" applyBorder="1" applyAlignment="1" applyProtection="1">
      <alignment horizontal="center" vertical="center"/>
      <protection locked="0"/>
    </xf>
    <xf numFmtId="168" fontId="36" fillId="3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Continuous"/>
    </xf>
    <xf numFmtId="168" fontId="23" fillId="0" borderId="20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167" fontId="36" fillId="3" borderId="17" xfId="0" applyNumberFormat="1" applyFont="1" applyFill="1" applyBorder="1" applyAlignment="1" applyProtection="1">
      <alignment horizontal="center" vertical="center"/>
      <protection locked="0"/>
    </xf>
    <xf numFmtId="169" fontId="13" fillId="0" borderId="12" xfId="0" applyNumberFormat="1" applyFont="1" applyBorder="1" applyAlignment="1">
      <alignment horizontal="center" vertical="center"/>
    </xf>
    <xf numFmtId="168" fontId="11" fillId="3" borderId="15" xfId="0" applyNumberFormat="1" applyFont="1" applyFill="1" applyBorder="1" applyAlignment="1" applyProtection="1">
      <alignment horizontal="center" vertical="center"/>
      <protection locked="0"/>
    </xf>
    <xf numFmtId="168" fontId="39" fillId="0" borderId="17" xfId="0" applyNumberFormat="1" applyFont="1" applyBorder="1" applyAlignment="1">
      <alignment horizontal="center" vertical="center"/>
    </xf>
    <xf numFmtId="0" fontId="40" fillId="0" borderId="0" xfId="0" applyFont="1"/>
    <xf numFmtId="0" fontId="41" fillId="0" borderId="0" xfId="0" applyFont="1"/>
    <xf numFmtId="2" fontId="40" fillId="0" borderId="0" xfId="0" applyNumberFormat="1" applyFont="1"/>
    <xf numFmtId="0" fontId="37" fillId="4" borderId="10" xfId="0" applyFont="1" applyFill="1" applyBorder="1" applyAlignment="1">
      <alignment vertical="center"/>
    </xf>
    <xf numFmtId="0" fontId="38" fillId="4" borderId="11" xfId="0" applyFont="1" applyFill="1" applyBorder="1"/>
    <xf numFmtId="0" fontId="32" fillId="2" borderId="0" xfId="0" applyFont="1" applyFill="1" applyAlignment="1">
      <alignment horizontal="center" vertical="center"/>
    </xf>
    <xf numFmtId="0" fontId="30" fillId="0" borderId="0" xfId="0" applyFont="1" applyAlignment="1">
      <alignment horizontal="center"/>
    </xf>
    <xf numFmtId="0" fontId="35" fillId="3" borderId="0" xfId="0" applyFont="1" applyFill="1" applyAlignment="1">
      <alignment horizontal="center" vertical="center"/>
    </xf>
    <xf numFmtId="0" fontId="42" fillId="5" borderId="0" xfId="0" applyFont="1" applyFill="1" applyAlignment="1">
      <alignment horizontal="center" vertical="center"/>
    </xf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00007629400352"/>
          <c:y val="5.8461626294510662E-2"/>
          <c:w val="0.86562566041996802"/>
          <c:h val="0.77846270802690509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xVal>
            <c:numRef>
              <c:f>Masse!$D$48:$D$52</c:f>
              <c:numCache>
                <c:formatCode>General</c:formatCode>
                <c:ptCount val="5"/>
                <c:pt idx="1">
                  <c:v>1.1200000000000001</c:v>
                </c:pt>
                <c:pt idx="2">
                  <c:v>1.1200000000000001</c:v>
                </c:pt>
                <c:pt idx="3">
                  <c:v>1.31</c:v>
                </c:pt>
                <c:pt idx="4">
                  <c:v>1.31</c:v>
                </c:pt>
              </c:numCache>
            </c:numRef>
          </c:xVal>
          <c:yVal>
            <c:numRef>
              <c:f>Masse!$E$48:$E$52</c:f>
              <c:numCache>
                <c:formatCode>General</c:formatCode>
                <c:ptCount val="5"/>
                <c:pt idx="1">
                  <c:v>300</c:v>
                </c:pt>
                <c:pt idx="2">
                  <c:v>472.5</c:v>
                </c:pt>
                <c:pt idx="3">
                  <c:v>472.5</c:v>
                </c:pt>
                <c:pt idx="4">
                  <c:v>300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C5F-1741-9238-DFC61F553CB7}"/>
            </c:ext>
          </c:extLst>
        </c:ser>
        <c:ser>
          <c:idx val="1"/>
          <c:order val="1"/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CC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Masse!$F$48:$F$51</c:f>
              <c:numCache>
                <c:formatCode>General</c:formatCode>
                <c:ptCount val="4"/>
                <c:pt idx="1">
                  <c:v>1.07</c:v>
                </c:pt>
                <c:pt idx="2" formatCode="0.00">
                  <c:v>1.196286449399657</c:v>
                </c:pt>
                <c:pt idx="3" formatCode="0.00">
                  <c:v>1.196286449399657</c:v>
                </c:pt>
              </c:numCache>
            </c:numRef>
          </c:xVal>
          <c:yVal>
            <c:numRef>
              <c:f>Masse!$G$48:$G$51</c:f>
              <c:numCache>
                <c:formatCode>General</c:formatCode>
                <c:ptCount val="4"/>
                <c:pt idx="1">
                  <c:v>466.4</c:v>
                </c:pt>
                <c:pt idx="2">
                  <c:v>466.4</c:v>
                </c:pt>
                <c:pt idx="3">
                  <c:v>300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C5F-1741-9238-DFC61F553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903056"/>
        <c:axId val="28911216"/>
      </c:scatterChart>
      <c:valAx>
        <c:axId val="28903056"/>
        <c:scaling>
          <c:orientation val="minMax"/>
          <c:max val="1.35"/>
          <c:min val="1.07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fr-FR"/>
                  <a:t>Distance point de référence (LEVIER) en m</a:t>
                </a:r>
              </a:p>
            </c:rich>
          </c:tx>
          <c:layout>
            <c:manualLayout>
              <c:xMode val="edge"/>
              <c:yMode val="edge"/>
              <c:x val="0.33593782808398948"/>
              <c:y val="0.91692436906925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8911216"/>
        <c:crossesAt val="300"/>
        <c:crossBetween val="midCat"/>
        <c:majorUnit val="0.05"/>
        <c:minorUnit val="0.01"/>
      </c:valAx>
      <c:valAx>
        <c:axId val="28911216"/>
        <c:scaling>
          <c:orientation val="minMax"/>
          <c:max val="600"/>
          <c:min val="3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fr-FR"/>
                  <a:t>Masse (kg)
</a:t>
                </a:r>
              </a:p>
            </c:rich>
          </c:tx>
          <c:layout>
            <c:manualLayout>
              <c:xMode val="edge"/>
              <c:yMode val="edge"/>
              <c:x val="7.8125E-3"/>
              <c:y val="0.341539107611548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8903056"/>
        <c:crossesAt val="0.1"/>
        <c:crossBetween val="midCat"/>
        <c:minorUnit val="25"/>
      </c:valAx>
      <c:spPr>
        <a:solidFill>
          <a:srgbClr val="FFFFCC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25400">
      <a:solidFill>
        <a:srgbClr val="0000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28</xdr:row>
      <xdr:rowOff>95250</xdr:rowOff>
    </xdr:from>
    <xdr:to>
      <xdr:col>4</xdr:col>
      <xdr:colOff>304800</xdr:colOff>
      <xdr:row>33</xdr:row>
      <xdr:rowOff>9525</xdr:rowOff>
    </xdr:to>
    <xdr:sp macro="" textlink="">
      <xdr:nvSpPr>
        <xdr:cNvPr id="4" name="Word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 rot="-9261">
          <a:off x="1866900" y="2867025"/>
          <a:ext cx="1485900" cy="7239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fr-F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>
                  <a:alpha val="0"/>
                </a:srgbClr>
              </a:solidFill>
              <a:effectLst/>
              <a:latin typeface="Arial Black" panose="020B0A04020102020204" pitchFamily="34" charset="0"/>
            </a:rPr>
            <a:t>J F</a:t>
          </a:r>
        </a:p>
      </xdr:txBody>
    </xdr:sp>
    <xdr:clientData/>
  </xdr:twoCellAnchor>
  <xdr:twoCellAnchor>
    <xdr:from>
      <xdr:col>0</xdr:col>
      <xdr:colOff>447675</xdr:colOff>
      <xdr:row>28</xdr:row>
      <xdr:rowOff>9525</xdr:rowOff>
    </xdr:from>
    <xdr:to>
      <xdr:col>8</xdr:col>
      <xdr:colOff>704850</xdr:colOff>
      <xdr:row>47</xdr:row>
      <xdr:rowOff>28575</xdr:rowOff>
    </xdr:to>
    <xdr:graphicFrame macro="">
      <xdr:nvGraphicFramePr>
        <xdr:cNvPr id="5" name="Graphique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494993</xdr:colOff>
      <xdr:row>29</xdr:row>
      <xdr:rowOff>66947</xdr:rowOff>
    </xdr:from>
    <xdr:to>
      <xdr:col>3</xdr:col>
      <xdr:colOff>256699</xdr:colOff>
      <xdr:row>31</xdr:row>
      <xdr:rowOff>96983</xdr:rowOff>
    </xdr:to>
    <xdr:sp macro="" textlink="">
      <xdr:nvSpPr>
        <xdr:cNvPr id="6" name="WordArt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 rot="-9261">
          <a:off x="1256993" y="5496197"/>
          <a:ext cx="1285706" cy="411036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fr-F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>
                  <a:alpha val="0"/>
                </a:srgbClr>
              </a:solidFill>
              <a:effectLst/>
              <a:latin typeface="Arial Black" panose="020B0A04020102020204" pitchFamily="34" charset="0"/>
            </a:rPr>
            <a:t>F-JXOE</a:t>
          </a:r>
        </a:p>
      </xdr:txBody>
    </xdr:sp>
    <xdr:clientData/>
  </xdr:twoCellAnchor>
  <xdr:twoCellAnchor editAs="oneCell">
    <xdr:from>
      <xdr:col>3</xdr:col>
      <xdr:colOff>0</xdr:colOff>
      <xdr:row>0</xdr:row>
      <xdr:rowOff>76200</xdr:rowOff>
    </xdr:from>
    <xdr:to>
      <xdr:col>5</xdr:col>
      <xdr:colOff>1270000</xdr:colOff>
      <xdr:row>9</xdr:row>
      <xdr:rowOff>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76200"/>
          <a:ext cx="5207000" cy="2209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590550</xdr:colOff>
      <xdr:row>6</xdr:row>
      <xdr:rowOff>167659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76550" cy="13106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8"/>
  <sheetViews>
    <sheetView tabSelected="1" topLeftCell="A18" workbookViewId="0">
      <selection activeCell="E23" sqref="E23"/>
    </sheetView>
  </sheetViews>
  <sheetFormatPr baseColWidth="10" defaultRowHeight="15" x14ac:dyDescent="0.2"/>
  <cols>
    <col min="3" max="8" width="25.83203125" customWidth="1"/>
    <col min="9" max="9" width="15.33203125" bestFit="1" customWidth="1"/>
    <col min="10" max="10" width="1.5" customWidth="1"/>
  </cols>
  <sheetData>
    <row r="1" spans="1:10" ht="20" customHeight="1" x14ac:dyDescent="0.2">
      <c r="I1" s="19">
        <f ca="1">TODAY()</f>
        <v>45737</v>
      </c>
    </row>
    <row r="2" spans="1:10" ht="20" customHeight="1" x14ac:dyDescent="0.2"/>
    <row r="3" spans="1:10" ht="20" customHeight="1" x14ac:dyDescent="0.2"/>
    <row r="4" spans="1:10" ht="20" customHeight="1" x14ac:dyDescent="0.2"/>
    <row r="5" spans="1:10" ht="20" customHeight="1" x14ac:dyDescent="0.2"/>
    <row r="6" spans="1:10" ht="20" customHeight="1" x14ac:dyDescent="0.2"/>
    <row r="7" spans="1:10" ht="20" customHeight="1" x14ac:dyDescent="0.2"/>
    <row r="8" spans="1:10" ht="20" customHeight="1" x14ac:dyDescent="0.2"/>
    <row r="9" spans="1:10" ht="20" customHeight="1" x14ac:dyDescent="0.2">
      <c r="A9" s="1"/>
      <c r="B9" s="1"/>
      <c r="C9" s="1"/>
      <c r="D9" s="1"/>
      <c r="E9" s="1"/>
      <c r="F9" s="1"/>
      <c r="G9" s="1"/>
      <c r="H9" s="1"/>
      <c r="I9" s="1"/>
    </row>
    <row r="10" spans="1:10" ht="20" customHeight="1" x14ac:dyDescent="0.2">
      <c r="A10" s="1"/>
      <c r="B10" s="1"/>
      <c r="C10" s="1"/>
      <c r="D10" s="1"/>
      <c r="E10" s="1"/>
      <c r="F10" s="1"/>
      <c r="G10" s="1"/>
      <c r="H10" s="1"/>
      <c r="I10" s="1"/>
    </row>
    <row r="11" spans="1:10" ht="20" customHeight="1" x14ac:dyDescent="0.2">
      <c r="A11" s="60" t="s">
        <v>19</v>
      </c>
      <c r="B11" s="60"/>
      <c r="C11" s="60"/>
      <c r="D11" s="60"/>
      <c r="E11" s="60"/>
      <c r="F11" s="60"/>
      <c r="G11" s="60"/>
      <c r="H11" s="60"/>
      <c r="I11" s="60"/>
      <c r="J11" s="60"/>
    </row>
    <row r="12" spans="1:10" ht="20" customHeight="1" x14ac:dyDescent="0.2">
      <c r="A12" s="1"/>
      <c r="B12" s="1"/>
      <c r="C12" s="2"/>
      <c r="D12" s="3"/>
      <c r="E12" s="3"/>
      <c r="F12" s="3"/>
      <c r="G12" s="3"/>
      <c r="H12" s="3"/>
      <c r="I12" s="1"/>
    </row>
    <row r="13" spans="1:10" ht="20" customHeight="1" x14ac:dyDescent="0.2">
      <c r="A13" s="40"/>
      <c r="B13" s="40"/>
      <c r="C13" s="40"/>
      <c r="D13" s="40"/>
      <c r="E13" s="40"/>
      <c r="F13" s="40"/>
      <c r="G13" s="40"/>
      <c r="H13" s="40"/>
      <c r="I13" s="40"/>
      <c r="J13" s="40"/>
    </row>
    <row r="14" spans="1:10" ht="20" customHeight="1" x14ac:dyDescent="0.2">
      <c r="A14" s="4"/>
      <c r="B14" s="16"/>
      <c r="C14" s="62" t="s">
        <v>20</v>
      </c>
      <c r="D14" s="62"/>
      <c r="E14" s="62"/>
      <c r="F14" s="62"/>
      <c r="G14" s="62"/>
      <c r="H14" s="62"/>
      <c r="I14" s="17"/>
    </row>
    <row r="15" spans="1:10" ht="20" customHeight="1" x14ac:dyDescent="0.2">
      <c r="A15" s="4"/>
      <c r="B15" s="5"/>
      <c r="C15" s="5"/>
      <c r="H15" s="5"/>
      <c r="I15" s="5"/>
    </row>
    <row r="16" spans="1:10" ht="20" customHeight="1" thickBot="1" x14ac:dyDescent="0.25">
      <c r="A16" s="1"/>
      <c r="B16" s="5"/>
      <c r="C16" s="5"/>
      <c r="D16" s="5"/>
      <c r="E16" s="5"/>
      <c r="F16" s="5"/>
      <c r="G16" s="5"/>
      <c r="H16" s="5"/>
      <c r="I16" s="5"/>
    </row>
    <row r="17" spans="1:10" ht="20" customHeight="1" x14ac:dyDescent="0.2">
      <c r="A17" s="1"/>
      <c r="B17" s="5"/>
      <c r="C17" s="26"/>
      <c r="D17" s="27"/>
      <c r="E17" s="28" t="s">
        <v>0</v>
      </c>
      <c r="F17" s="28" t="s">
        <v>1</v>
      </c>
      <c r="G17" s="28" t="s">
        <v>2</v>
      </c>
      <c r="H17" s="29" t="s">
        <v>3</v>
      </c>
      <c r="I17" s="6"/>
    </row>
    <row r="18" spans="1:10" ht="20" customHeight="1" x14ac:dyDescent="0.2">
      <c r="A18" s="1"/>
      <c r="B18" s="5"/>
      <c r="C18" s="39" t="s">
        <v>22</v>
      </c>
      <c r="D18" s="30"/>
      <c r="E18" s="31"/>
      <c r="F18" s="35">
        <v>64</v>
      </c>
      <c r="G18" s="41">
        <v>0</v>
      </c>
      <c r="H18" s="33">
        <f t="shared" ref="H18:H24" si="0">G18*F18</f>
        <v>0</v>
      </c>
      <c r="I18" s="7"/>
    </row>
    <row r="19" spans="1:10" ht="20" customHeight="1" thickBot="1" x14ac:dyDescent="0.25">
      <c r="A19" s="1"/>
      <c r="B19" s="5"/>
      <c r="C19" s="39" t="s">
        <v>23</v>
      </c>
      <c r="D19" s="30"/>
      <c r="E19" s="31"/>
      <c r="F19" s="44">
        <v>228</v>
      </c>
      <c r="G19" s="41">
        <v>1.413</v>
      </c>
      <c r="H19" s="33">
        <f t="shared" si="0"/>
        <v>322.16399999999999</v>
      </c>
      <c r="I19" s="7"/>
    </row>
    <row r="20" spans="1:10" ht="20" customHeight="1" x14ac:dyDescent="0.2">
      <c r="A20" s="1"/>
      <c r="B20" s="5"/>
      <c r="C20" s="34" t="s">
        <v>4</v>
      </c>
      <c r="D20" s="30"/>
      <c r="E20" s="42"/>
      <c r="F20" s="45">
        <v>85</v>
      </c>
      <c r="G20" s="43">
        <v>1.2949999999999999</v>
      </c>
      <c r="H20" s="33">
        <f t="shared" si="0"/>
        <v>110.07499999999999</v>
      </c>
      <c r="I20" s="7"/>
    </row>
    <row r="21" spans="1:10" ht="20" customHeight="1" thickBot="1" x14ac:dyDescent="0.25">
      <c r="A21" s="1"/>
      <c r="B21" s="5"/>
      <c r="C21" s="34" t="s">
        <v>5</v>
      </c>
      <c r="D21" s="30"/>
      <c r="E21" s="49"/>
      <c r="F21" s="46">
        <v>75</v>
      </c>
      <c r="G21" s="43">
        <v>1.2949999999999999</v>
      </c>
      <c r="H21" s="33">
        <f t="shared" si="0"/>
        <v>97.125</v>
      </c>
      <c r="I21" s="7"/>
    </row>
    <row r="22" spans="1:10" ht="20" customHeight="1" thickBot="1" x14ac:dyDescent="0.25">
      <c r="A22" s="1"/>
      <c r="B22" s="5"/>
      <c r="C22" s="34" t="s">
        <v>16</v>
      </c>
      <c r="D22" s="47"/>
      <c r="E22" s="51">
        <v>20</v>
      </c>
      <c r="F22" s="48">
        <f>E22*0.72</f>
        <v>14.399999999999999</v>
      </c>
      <c r="G22" s="41">
        <v>1.9850000000000001</v>
      </c>
      <c r="H22" s="33">
        <f t="shared" si="0"/>
        <v>28.584</v>
      </c>
      <c r="I22" s="7"/>
    </row>
    <row r="23" spans="1:10" ht="20" customHeight="1" x14ac:dyDescent="0.2">
      <c r="A23" s="1"/>
      <c r="B23" s="5"/>
      <c r="C23" s="34" t="s">
        <v>17</v>
      </c>
      <c r="D23" s="36"/>
      <c r="E23" s="50"/>
      <c r="F23" s="18">
        <v>0</v>
      </c>
      <c r="G23" s="41">
        <v>1.69</v>
      </c>
      <c r="H23" s="33">
        <f t="shared" si="0"/>
        <v>0</v>
      </c>
      <c r="I23" s="7"/>
    </row>
    <row r="24" spans="1:10" ht="20" customHeight="1" thickBot="1" x14ac:dyDescent="0.25">
      <c r="A24" s="1"/>
      <c r="B24" s="5"/>
      <c r="C24" s="34" t="s">
        <v>21</v>
      </c>
      <c r="D24" s="30"/>
      <c r="E24" s="32"/>
      <c r="F24" s="53">
        <v>0</v>
      </c>
      <c r="G24" s="41">
        <v>2.33</v>
      </c>
      <c r="H24" s="33">
        <f t="shared" si="0"/>
        <v>0</v>
      </c>
      <c r="I24" s="3"/>
    </row>
    <row r="25" spans="1:10" ht="20" customHeight="1" thickBot="1" x14ac:dyDescent="0.3">
      <c r="A25" s="1"/>
      <c r="B25" s="5"/>
      <c r="C25" s="58" t="s">
        <v>18</v>
      </c>
      <c r="D25" s="59"/>
      <c r="E25" s="59"/>
      <c r="F25" s="54">
        <f>SUM(F18:F24)</f>
        <v>466.4</v>
      </c>
      <c r="G25" s="52">
        <f>H25/F25</f>
        <v>1.196286449399657</v>
      </c>
      <c r="H25" s="37">
        <f>SUM(H18:H24)</f>
        <v>557.94799999999998</v>
      </c>
      <c r="I25" s="8"/>
    </row>
    <row r="26" spans="1:10" ht="20" customHeight="1" x14ac:dyDescent="0.2">
      <c r="A26" s="1"/>
      <c r="B26" s="5"/>
      <c r="C26" s="9"/>
      <c r="D26" s="10"/>
      <c r="E26" s="11"/>
      <c r="F26" s="12"/>
      <c r="G26" s="13"/>
      <c r="H26" s="8"/>
      <c r="I26" s="8"/>
    </row>
    <row r="27" spans="1:10" ht="20" customHeight="1" x14ac:dyDescent="0.2">
      <c r="A27" s="61" t="s">
        <v>24</v>
      </c>
      <c r="B27" s="61"/>
      <c r="C27" s="61"/>
      <c r="D27" s="61"/>
      <c r="E27" s="61"/>
      <c r="F27" s="61"/>
      <c r="G27" s="61"/>
      <c r="H27" s="61"/>
      <c r="I27" s="61"/>
      <c r="J27" s="61"/>
    </row>
    <row r="28" spans="1:10" ht="20" customHeight="1" x14ac:dyDescent="0.2">
      <c r="A28" s="1"/>
      <c r="B28" s="11"/>
      <c r="C28" s="11"/>
      <c r="D28" s="11"/>
      <c r="E28" s="11"/>
      <c r="F28" s="11"/>
      <c r="G28" s="1"/>
      <c r="H28" s="1"/>
      <c r="I28" s="1"/>
    </row>
    <row r="29" spans="1:10" ht="20" customHeight="1" x14ac:dyDescent="0.2">
      <c r="A29" s="1"/>
      <c r="B29" s="1"/>
      <c r="C29" s="1"/>
      <c r="D29" s="1"/>
      <c r="E29" s="1"/>
      <c r="F29" s="1"/>
      <c r="G29" s="1"/>
      <c r="H29" s="1"/>
      <c r="I29" s="1"/>
    </row>
    <row r="30" spans="1:10" ht="20" customHeight="1" x14ac:dyDescent="0.2">
      <c r="A30" s="1"/>
      <c r="B30" s="1"/>
      <c r="C30" s="1"/>
      <c r="D30" s="1"/>
      <c r="E30" s="1"/>
      <c r="F30" s="1"/>
      <c r="G30" s="1"/>
      <c r="H30" s="1"/>
      <c r="I30" s="1"/>
    </row>
    <row r="31" spans="1:10" ht="20" customHeight="1" x14ac:dyDescent="0.2">
      <c r="A31" s="1"/>
      <c r="B31" s="1"/>
      <c r="C31" s="1"/>
      <c r="D31" s="1"/>
      <c r="E31" s="1"/>
      <c r="F31" s="1"/>
      <c r="G31" s="1"/>
      <c r="H31" s="1"/>
      <c r="I31" s="1"/>
    </row>
    <row r="32" spans="1:10" ht="20" customHeight="1" x14ac:dyDescent="0.2">
      <c r="A32" s="1"/>
      <c r="B32" s="1"/>
      <c r="C32" s="1"/>
      <c r="D32" s="1"/>
      <c r="E32" s="1"/>
      <c r="F32" s="1"/>
      <c r="G32" s="1"/>
      <c r="H32" s="1"/>
      <c r="I32" s="1"/>
    </row>
    <row r="33" spans="1:9" ht="20" customHeight="1" x14ac:dyDescent="0.2">
      <c r="A33" s="1"/>
      <c r="B33" s="1"/>
      <c r="C33" s="1"/>
      <c r="D33" s="1"/>
      <c r="E33" s="1"/>
      <c r="F33" s="1"/>
      <c r="G33" s="1"/>
      <c r="H33" s="1"/>
      <c r="I33" s="1"/>
    </row>
    <row r="34" spans="1:9" ht="20" customHeight="1" x14ac:dyDescent="0.2">
      <c r="A34" s="1"/>
      <c r="B34" s="1"/>
      <c r="C34" s="1"/>
      <c r="D34" s="1"/>
      <c r="E34" s="1"/>
      <c r="F34" s="1"/>
      <c r="G34" s="1"/>
      <c r="H34" s="1"/>
      <c r="I34" s="1"/>
    </row>
    <row r="35" spans="1:9" ht="20" customHeight="1" x14ac:dyDescent="0.2">
      <c r="A35" s="1"/>
      <c r="B35" s="1"/>
      <c r="C35" s="1"/>
      <c r="D35" s="1"/>
      <c r="E35" s="1"/>
      <c r="F35" s="1"/>
      <c r="G35" s="1"/>
      <c r="H35" s="1"/>
      <c r="I35" s="1"/>
    </row>
    <row r="36" spans="1:9" ht="20" customHeight="1" x14ac:dyDescent="0.2">
      <c r="A36" s="1"/>
      <c r="B36" s="1"/>
      <c r="C36" s="1"/>
      <c r="D36" s="1"/>
      <c r="E36" s="1"/>
      <c r="F36" s="1"/>
      <c r="G36" s="1"/>
      <c r="H36" s="1"/>
      <c r="I36" s="1"/>
    </row>
    <row r="37" spans="1:9" ht="20" customHeight="1" x14ac:dyDescent="0.2">
      <c r="A37" s="1"/>
      <c r="B37" s="1"/>
      <c r="C37" s="1"/>
      <c r="D37" s="1"/>
      <c r="E37" s="1"/>
      <c r="F37" s="1"/>
      <c r="G37" s="1"/>
      <c r="H37" s="1"/>
      <c r="I37" s="1"/>
    </row>
    <row r="38" spans="1:9" ht="20" customHeight="1" x14ac:dyDescent="0.2">
      <c r="A38" s="1"/>
      <c r="B38" s="1"/>
      <c r="C38" s="1"/>
      <c r="D38" s="1"/>
      <c r="E38" s="1"/>
      <c r="F38" s="1"/>
      <c r="G38" s="1"/>
      <c r="H38" s="1"/>
      <c r="I38" s="1"/>
    </row>
    <row r="39" spans="1:9" ht="20" customHeight="1" x14ac:dyDescent="0.2">
      <c r="A39" s="1"/>
      <c r="B39" s="1"/>
      <c r="C39" s="1"/>
      <c r="D39" s="1"/>
      <c r="E39" s="1"/>
      <c r="F39" s="1"/>
      <c r="G39" s="1"/>
      <c r="H39" s="1"/>
      <c r="I39" s="1"/>
    </row>
    <row r="40" spans="1:9" ht="20" customHeight="1" x14ac:dyDescent="0.2">
      <c r="A40" s="1"/>
      <c r="B40" s="1"/>
      <c r="C40" s="1"/>
      <c r="D40" s="1"/>
      <c r="E40" s="1"/>
      <c r="F40" s="1"/>
      <c r="G40" s="1"/>
      <c r="H40" s="1"/>
      <c r="I40" s="1"/>
    </row>
    <row r="41" spans="1:9" ht="20" customHeight="1" x14ac:dyDescent="0.2">
      <c r="A41" s="1"/>
      <c r="B41" s="1"/>
      <c r="C41" s="1"/>
      <c r="D41" s="1"/>
      <c r="E41" s="1"/>
      <c r="F41" s="1"/>
      <c r="G41" s="1"/>
      <c r="H41" s="1"/>
      <c r="I41" s="1"/>
    </row>
    <row r="42" spans="1:9" ht="20" customHeight="1" x14ac:dyDescent="0.2">
      <c r="A42" s="1"/>
      <c r="B42" s="1"/>
      <c r="C42" s="1"/>
      <c r="D42" s="1"/>
      <c r="E42" s="1"/>
      <c r="F42" s="1"/>
      <c r="G42" s="1"/>
      <c r="H42" s="1"/>
      <c r="I42" s="1"/>
    </row>
    <row r="43" spans="1:9" ht="20" customHeight="1" x14ac:dyDescent="0.2">
      <c r="A43" s="1"/>
      <c r="B43" s="1"/>
      <c r="C43" s="1"/>
      <c r="D43" s="1"/>
      <c r="E43" s="1"/>
      <c r="F43" s="1"/>
      <c r="G43" s="1"/>
      <c r="H43" s="1"/>
      <c r="I43" s="1"/>
    </row>
    <row r="44" spans="1:9" ht="20" customHeight="1" x14ac:dyDescent="0.2">
      <c r="A44" s="1"/>
      <c r="B44" s="1"/>
      <c r="C44" s="1"/>
      <c r="D44" s="1"/>
      <c r="E44" s="1"/>
      <c r="F44" s="1"/>
      <c r="G44" s="1"/>
      <c r="H44" s="1"/>
      <c r="I44" s="1"/>
    </row>
    <row r="45" spans="1:9" ht="20" customHeight="1" x14ac:dyDescent="0.2">
      <c r="A45" s="1"/>
      <c r="B45" s="1"/>
      <c r="C45" s="1"/>
      <c r="D45" s="1"/>
      <c r="E45" s="1"/>
      <c r="F45" s="1"/>
      <c r="G45" s="1"/>
      <c r="H45" s="1"/>
      <c r="I45" s="1"/>
    </row>
    <row r="46" spans="1:9" ht="20" customHeight="1" x14ac:dyDescent="0.2">
      <c r="A46" s="1"/>
      <c r="B46" s="1"/>
      <c r="C46" s="1"/>
      <c r="D46" s="1"/>
      <c r="E46" s="1"/>
      <c r="F46" s="1"/>
      <c r="G46" s="1"/>
      <c r="H46" s="1"/>
      <c r="I46" s="1"/>
    </row>
    <row r="47" spans="1:9" ht="20" customHeight="1" x14ac:dyDescent="0.2">
      <c r="A47" s="1"/>
      <c r="B47" s="1"/>
      <c r="C47" s="1"/>
      <c r="D47" s="1"/>
      <c r="E47" s="1"/>
      <c r="F47" s="1"/>
      <c r="G47" s="1"/>
      <c r="H47" s="1"/>
      <c r="I47" s="1"/>
    </row>
    <row r="48" spans="1:9" ht="20" customHeight="1" x14ac:dyDescent="0.2">
      <c r="A48" s="1"/>
      <c r="B48" s="1"/>
      <c r="C48" s="1"/>
      <c r="D48" s="14"/>
      <c r="E48" s="14"/>
      <c r="F48" s="14"/>
      <c r="G48" s="14"/>
      <c r="H48" s="14"/>
      <c r="I48" s="1"/>
    </row>
    <row r="49" spans="1:9" ht="20" hidden="1" customHeight="1" x14ac:dyDescent="0.2">
      <c r="A49" s="1"/>
      <c r="B49" s="15"/>
      <c r="C49" s="15"/>
      <c r="D49" s="55">
        <v>1.1200000000000001</v>
      </c>
      <c r="E49" s="55">
        <v>300</v>
      </c>
      <c r="F49" s="55">
        <v>1.07</v>
      </c>
      <c r="G49" s="55">
        <f>F25</f>
        <v>466.4</v>
      </c>
      <c r="H49" s="15"/>
      <c r="I49" s="1"/>
    </row>
    <row r="50" spans="1:9" ht="20" hidden="1" customHeight="1" x14ac:dyDescent="0.2">
      <c r="A50" s="1"/>
      <c r="B50" s="15"/>
      <c r="C50" s="15"/>
      <c r="D50" s="56">
        <v>1.1200000000000001</v>
      </c>
      <c r="E50" s="56">
        <v>472.5</v>
      </c>
      <c r="F50" s="57">
        <f>G25</f>
        <v>1.196286449399657</v>
      </c>
      <c r="G50" s="55">
        <f>F25</f>
        <v>466.4</v>
      </c>
      <c r="H50" s="15"/>
      <c r="I50" s="1"/>
    </row>
    <row r="51" spans="1:9" ht="20" hidden="1" customHeight="1" x14ac:dyDescent="0.2">
      <c r="A51" s="1"/>
      <c r="B51" s="15"/>
      <c r="C51" s="15"/>
      <c r="D51" s="56">
        <v>1.31</v>
      </c>
      <c r="E51" s="56">
        <v>472.5</v>
      </c>
      <c r="F51" s="57">
        <f>G25</f>
        <v>1.196286449399657</v>
      </c>
      <c r="G51" s="55">
        <v>300</v>
      </c>
      <c r="H51" s="15"/>
      <c r="I51" s="1"/>
    </row>
    <row r="52" spans="1:9" ht="20" hidden="1" customHeight="1" x14ac:dyDescent="0.2">
      <c r="A52" s="1"/>
      <c r="B52" s="15"/>
      <c r="C52" s="15"/>
      <c r="D52" s="55">
        <v>1.31</v>
      </c>
      <c r="E52" s="55">
        <v>300</v>
      </c>
      <c r="F52" s="57"/>
      <c r="G52" s="55"/>
      <c r="H52" s="15"/>
      <c r="I52" s="1"/>
    </row>
    <row r="53" spans="1:9" ht="20" customHeight="1" x14ac:dyDescent="0.2">
      <c r="A53" s="1"/>
      <c r="B53" s="15"/>
      <c r="C53" s="15"/>
      <c r="D53" s="55"/>
      <c r="E53" s="55"/>
      <c r="F53" s="55"/>
      <c r="G53" s="55"/>
      <c r="H53" s="15"/>
      <c r="I53" s="1"/>
    </row>
    <row r="54" spans="1:9" ht="20" customHeight="1" x14ac:dyDescent="0.2">
      <c r="A54" s="1"/>
      <c r="B54" s="1"/>
      <c r="C54" s="15"/>
      <c r="D54" s="15"/>
      <c r="E54" s="15"/>
      <c r="F54" s="15"/>
      <c r="G54" s="15"/>
      <c r="H54" s="15"/>
      <c r="I54" s="1"/>
    </row>
    <row r="55" spans="1:9" ht="20" customHeight="1" x14ac:dyDescent="0.2">
      <c r="A55" s="1"/>
      <c r="B55" s="1"/>
      <c r="C55" s="15"/>
      <c r="D55" s="15"/>
      <c r="E55" s="15"/>
      <c r="F55" s="15"/>
      <c r="G55" s="15"/>
      <c r="H55" s="15"/>
      <c r="I55" s="1"/>
    </row>
    <row r="56" spans="1:9" ht="20" customHeight="1" x14ac:dyDescent="0.2">
      <c r="A56" s="1"/>
      <c r="B56" s="1" t="s">
        <v>6</v>
      </c>
      <c r="C56" s="15"/>
      <c r="D56" s="21">
        <v>1</v>
      </c>
      <c r="E56" s="15"/>
      <c r="F56" s="15"/>
      <c r="G56" s="38"/>
      <c r="H56" s="15"/>
      <c r="I56" s="1"/>
    </row>
    <row r="57" spans="1:9" ht="20" customHeight="1" x14ac:dyDescent="0.2">
      <c r="A57" s="1"/>
      <c r="B57" s="1" t="s">
        <v>7</v>
      </c>
      <c r="C57" s="15"/>
      <c r="D57" s="21">
        <v>0.5</v>
      </c>
      <c r="E57" s="15"/>
      <c r="F57" s="15"/>
      <c r="G57" s="15"/>
      <c r="H57" s="15"/>
      <c r="I57" s="1"/>
    </row>
    <row r="58" spans="1:9" ht="20" customHeight="1" x14ac:dyDescent="0.2">
      <c r="A58" s="1"/>
      <c r="B58" s="1" t="s">
        <v>8</v>
      </c>
      <c r="C58" s="15"/>
      <c r="D58" s="21">
        <v>0.2</v>
      </c>
      <c r="E58" s="15"/>
      <c r="F58" s="15"/>
      <c r="G58" s="15"/>
      <c r="H58" s="15"/>
      <c r="I58" s="1"/>
    </row>
    <row r="59" spans="1:9" ht="20" customHeight="1" x14ac:dyDescent="0.2">
      <c r="B59" s="1" t="s">
        <v>9</v>
      </c>
      <c r="C59" s="22"/>
      <c r="D59" s="21">
        <v>0.2</v>
      </c>
      <c r="E59" s="22"/>
      <c r="F59" s="22"/>
      <c r="G59" s="22"/>
      <c r="H59" s="22"/>
      <c r="I59" s="22"/>
    </row>
    <row r="60" spans="1:9" ht="20" customHeight="1" x14ac:dyDescent="0.2">
      <c r="B60" s="22"/>
      <c r="C60" s="22"/>
      <c r="D60" s="23">
        <f>SUM(D56:D59)</f>
        <v>1.9</v>
      </c>
      <c r="E60" s="22"/>
      <c r="F60" s="22"/>
      <c r="G60" s="22"/>
      <c r="H60" s="22"/>
      <c r="I60" s="22"/>
    </row>
    <row r="61" spans="1:9" ht="20" customHeight="1" x14ac:dyDescent="0.2">
      <c r="B61" s="22"/>
      <c r="C61" s="22"/>
      <c r="D61" s="22"/>
      <c r="E61" s="22"/>
      <c r="F61" s="22"/>
      <c r="G61" s="22"/>
      <c r="H61" s="22"/>
      <c r="I61" s="22"/>
    </row>
    <row r="62" spans="1:9" ht="20" customHeight="1" x14ac:dyDescent="0.2">
      <c r="B62" s="20" t="s">
        <v>12</v>
      </c>
      <c r="C62" s="22"/>
      <c r="D62" s="22"/>
      <c r="E62" s="22"/>
      <c r="F62" s="22"/>
      <c r="G62" s="22"/>
      <c r="H62" s="22"/>
      <c r="I62" s="22"/>
    </row>
    <row r="63" spans="1:9" ht="20" customHeight="1" x14ac:dyDescent="0.2">
      <c r="B63" s="1" t="s">
        <v>10</v>
      </c>
      <c r="C63" s="22"/>
      <c r="D63" s="24">
        <v>1</v>
      </c>
      <c r="E63" s="22" t="s">
        <v>15</v>
      </c>
      <c r="F63" s="22"/>
      <c r="G63" s="22"/>
      <c r="H63" s="22"/>
      <c r="I63" s="22"/>
    </row>
    <row r="64" spans="1:9" ht="20" customHeight="1" x14ac:dyDescent="0.2">
      <c r="B64" s="1" t="s">
        <v>13</v>
      </c>
      <c r="C64" s="22"/>
      <c r="D64" s="24"/>
      <c r="E64" s="22" t="s">
        <v>15</v>
      </c>
      <c r="F64" s="22"/>
      <c r="G64" s="22"/>
      <c r="H64" s="22"/>
      <c r="I64" s="22"/>
    </row>
    <row r="65" spans="2:9" ht="20" customHeight="1" x14ac:dyDescent="0.2">
      <c r="B65" s="1" t="s">
        <v>11</v>
      </c>
      <c r="C65" s="22"/>
      <c r="D65" s="24">
        <v>8</v>
      </c>
      <c r="E65" s="22" t="s">
        <v>15</v>
      </c>
      <c r="F65" s="22"/>
      <c r="G65" s="22"/>
      <c r="H65" s="22"/>
      <c r="I65" s="22"/>
    </row>
    <row r="66" spans="2:9" ht="20" customHeight="1" x14ac:dyDescent="0.2">
      <c r="B66" s="1" t="s">
        <v>14</v>
      </c>
      <c r="C66" s="22"/>
      <c r="D66" s="24">
        <v>8</v>
      </c>
      <c r="E66" s="22" t="s">
        <v>15</v>
      </c>
      <c r="F66" s="22"/>
      <c r="G66" s="22"/>
      <c r="H66" s="22"/>
      <c r="I66" s="22"/>
    </row>
    <row r="67" spans="2:9" ht="20" customHeight="1" x14ac:dyDescent="0.2">
      <c r="B67" s="22"/>
      <c r="C67" s="22"/>
      <c r="D67" s="25">
        <f>SUM(D63:D66)</f>
        <v>17</v>
      </c>
      <c r="E67" s="22" t="s">
        <v>15</v>
      </c>
      <c r="F67" s="22"/>
      <c r="G67" s="22"/>
      <c r="H67" s="22"/>
      <c r="I67" s="22"/>
    </row>
    <row r="68" spans="2:9" ht="20" customHeight="1" x14ac:dyDescent="0.2">
      <c r="B68" s="22"/>
      <c r="C68" s="22"/>
      <c r="D68" s="22"/>
      <c r="E68" s="22"/>
      <c r="F68" s="22"/>
      <c r="G68" s="22"/>
      <c r="H68" s="22"/>
      <c r="I68" s="22"/>
    </row>
    <row r="69" spans="2:9" x14ac:dyDescent="0.2">
      <c r="B69" s="22"/>
      <c r="C69" s="22"/>
      <c r="D69" s="22"/>
      <c r="E69" s="22"/>
      <c r="F69" s="22"/>
      <c r="G69" s="22"/>
      <c r="H69" s="22"/>
      <c r="I69" s="22"/>
    </row>
    <row r="70" spans="2:9" x14ac:dyDescent="0.2">
      <c r="B70" s="22"/>
      <c r="C70" s="22"/>
      <c r="D70" s="22"/>
      <c r="E70" s="22"/>
      <c r="F70" s="22"/>
      <c r="G70" s="22"/>
      <c r="H70" s="22"/>
      <c r="I70" s="22"/>
    </row>
    <row r="71" spans="2:9" x14ac:dyDescent="0.2">
      <c r="B71" s="22"/>
      <c r="C71" s="22"/>
      <c r="D71" s="22"/>
      <c r="E71" s="22"/>
      <c r="F71" s="22"/>
      <c r="G71" s="22"/>
      <c r="H71" s="22"/>
      <c r="I71" s="22"/>
    </row>
    <row r="72" spans="2:9" x14ac:dyDescent="0.2">
      <c r="B72" s="22"/>
      <c r="C72" s="22"/>
      <c r="D72" s="22"/>
      <c r="E72" s="22"/>
      <c r="F72" s="22"/>
      <c r="G72" s="22"/>
      <c r="H72" s="22"/>
      <c r="I72" s="22"/>
    </row>
    <row r="73" spans="2:9" x14ac:dyDescent="0.2">
      <c r="B73" s="22"/>
      <c r="C73" s="22"/>
      <c r="D73" s="22"/>
      <c r="E73" s="22"/>
      <c r="F73" s="22"/>
      <c r="G73" s="22"/>
      <c r="H73" s="22"/>
      <c r="I73" s="22"/>
    </row>
    <row r="74" spans="2:9" x14ac:dyDescent="0.2">
      <c r="B74" s="22"/>
      <c r="C74" s="22"/>
      <c r="D74" s="22"/>
      <c r="E74" s="22"/>
      <c r="F74" s="22"/>
      <c r="G74" s="22"/>
      <c r="H74" s="22"/>
      <c r="I74" s="22"/>
    </row>
    <row r="75" spans="2:9" x14ac:dyDescent="0.2">
      <c r="B75" s="22"/>
      <c r="C75" s="22"/>
      <c r="D75" s="22"/>
      <c r="E75" s="22"/>
      <c r="F75" s="22"/>
      <c r="G75" s="22"/>
      <c r="H75" s="22"/>
      <c r="I75" s="22"/>
    </row>
    <row r="76" spans="2:9" x14ac:dyDescent="0.2">
      <c r="B76" s="22"/>
      <c r="C76" s="22"/>
      <c r="D76" s="22"/>
      <c r="E76" s="22"/>
      <c r="F76" s="22"/>
      <c r="G76" s="22"/>
      <c r="H76" s="22"/>
      <c r="I76" s="22"/>
    </row>
    <row r="77" spans="2:9" x14ac:dyDescent="0.2">
      <c r="B77" s="22"/>
      <c r="C77" s="22"/>
      <c r="D77" s="22"/>
      <c r="E77" s="22"/>
      <c r="F77" s="22"/>
      <c r="G77" s="22"/>
      <c r="H77" s="22"/>
      <c r="I77" s="22"/>
    </row>
    <row r="78" spans="2:9" x14ac:dyDescent="0.2">
      <c r="B78" s="22"/>
      <c r="C78" s="22"/>
      <c r="D78" s="22"/>
      <c r="E78" s="22"/>
      <c r="F78" s="22"/>
      <c r="G78" s="22"/>
      <c r="H78" s="22"/>
      <c r="I78" s="22"/>
    </row>
  </sheetData>
  <mergeCells count="4">
    <mergeCell ref="C25:E25"/>
    <mergeCell ref="A11:J11"/>
    <mergeCell ref="A27:J27"/>
    <mergeCell ref="C14:H14"/>
  </mergeCells>
  <conditionalFormatting sqref="F25">
    <cfRule type="cellIs" dxfId="1" priority="1" operator="greaterThan">
      <formula>"472,5 kg"</formula>
    </cfRule>
    <cfRule type="cellIs" dxfId="0" priority="2" operator="between">
      <formula>"306,0 kg"</formula>
      <formula>"472,5 kg"</formula>
    </cfRule>
  </conditionalFormatting>
  <pageMargins left="0.59055118110236227" right="0.11811023622047245" top="0.35433070866141736" bottom="0.35433070866141736" header="0.31496062992125984" footer="0.31496062992125984"/>
  <pageSetup paperSize="9" scale="75" fitToWidth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0:G10"/>
  <sheetViews>
    <sheetView workbookViewId="0">
      <selection activeCell="A10" sqref="A10:G10"/>
    </sheetView>
  </sheetViews>
  <sheetFormatPr baseColWidth="10" defaultRowHeight="15" x14ac:dyDescent="0.2"/>
  <sheetData>
    <row r="10" spans="1:7" ht="24" x14ac:dyDescent="0.2">
      <c r="A10" s="63" t="s">
        <v>25</v>
      </c>
      <c r="B10" s="63"/>
      <c r="C10" s="63"/>
      <c r="D10" s="63"/>
      <c r="E10" s="63"/>
      <c r="F10" s="63"/>
      <c r="G10" s="63"/>
    </row>
  </sheetData>
  <mergeCells count="1">
    <mergeCell ref="A10:G10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Masse</vt:lpstr>
      <vt:lpstr>Retrait essence</vt:lpstr>
      <vt:lpstr>Masse!Zone_d_impression</vt:lpstr>
      <vt:lpstr>'Retrait essence'!Zone_d_impression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Christian Blanchard</cp:lastModifiedBy>
  <cp:lastPrinted>2025-03-20T13:57:25Z</cp:lastPrinted>
  <dcterms:created xsi:type="dcterms:W3CDTF">2023-01-20T12:58:04Z</dcterms:created>
  <dcterms:modified xsi:type="dcterms:W3CDTF">2025-03-21T13:47:39Z</dcterms:modified>
</cp:coreProperties>
</file>